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kozlova\Downloads\"/>
    </mc:Choice>
  </mc:AlternateContent>
  <bookViews>
    <workbookView xWindow="0" yWindow="0" windowWidth="24000" windowHeight="8535"/>
  </bookViews>
  <sheets>
    <sheet name="Tablib Dataset" sheetId="1" r:id="rId1"/>
  </sheets>
  <definedNames>
    <definedName name="_xlnm._FilterDatabase" localSheetId="0" hidden="1">'Tablib Dataset'!$A$1:$Z$12</definedName>
  </definedNames>
  <calcPr calcId="152511"/>
</workbook>
</file>

<file path=xl/calcChain.xml><?xml version="1.0" encoding="utf-8"?>
<calcChain xmlns="http://schemas.openxmlformats.org/spreadsheetml/2006/main">
  <c r="N12" i="1" l="1"/>
  <c r="M12" i="1"/>
  <c r="B12" i="1"/>
  <c r="N11" i="1"/>
  <c r="M11" i="1"/>
  <c r="B11" i="1"/>
  <c r="N10" i="1"/>
  <c r="M10" i="1"/>
  <c r="B10" i="1"/>
  <c r="N9" i="1"/>
  <c r="M9" i="1"/>
  <c r="B9" i="1"/>
  <c r="N8" i="1"/>
  <c r="M8" i="1"/>
  <c r="B8" i="1"/>
  <c r="N7" i="1"/>
  <c r="M7" i="1"/>
  <c r="B7" i="1"/>
  <c r="N6" i="1"/>
  <c r="M6" i="1"/>
  <c r="B6" i="1"/>
  <c r="N5" i="1"/>
  <c r="M5" i="1"/>
  <c r="B5" i="1"/>
  <c r="N4" i="1"/>
  <c r="M4" i="1"/>
  <c r="B4" i="1"/>
  <c r="N3" i="1"/>
  <c r="M3" i="1"/>
  <c r="B3" i="1"/>
  <c r="B2" i="1"/>
</calcChain>
</file>

<file path=xl/sharedStrings.xml><?xml version="1.0" encoding="utf-8"?>
<sst xmlns="http://schemas.openxmlformats.org/spreadsheetml/2006/main" count="146" uniqueCount="106">
  <si>
    <t>id</t>
  </si>
  <si>
    <t>Логин</t>
  </si>
  <si>
    <t>Фамилия</t>
  </si>
  <si>
    <t>Имя</t>
  </si>
  <si>
    <t>Отчество</t>
  </si>
  <si>
    <t>Должность</t>
  </si>
  <si>
    <t>Активный</t>
  </si>
  <si>
    <t>Регионы</t>
  </si>
  <si>
    <t>Филиалы</t>
  </si>
  <si>
    <t>Дата увольнения</t>
  </si>
  <si>
    <t>Регион</t>
  </si>
  <si>
    <t>Город</t>
  </si>
  <si>
    <t>Логин в системе IR</t>
  </si>
  <si>
    <t>Пароль в системе IR</t>
  </si>
  <si>
    <t>hb_gorod</t>
  </si>
  <si>
    <t>hb_na_che_mesto_prishel_1</t>
  </si>
  <si>
    <t>hb_na_che_mesto_prishel_2</t>
  </si>
  <si>
    <t>hb_na_che_mesto_prishel_3</t>
  </si>
  <si>
    <t>hb_nomer_marshruta</t>
  </si>
  <si>
    <t>hb_pol</t>
  </si>
  <si>
    <t>hb_razmer_odezhdyi</t>
  </si>
  <si>
    <t>hb_region</t>
  </si>
  <si>
    <t>hb_stavka</t>
  </si>
  <si>
    <t>hb_stavka_zp_po_gorodu_ukazat_gorod</t>
  </si>
  <si>
    <t>hb_shema_vizita</t>
  </si>
  <si>
    <t>Дата оформления</t>
  </si>
  <si>
    <t>1</t>
  </si>
  <si>
    <t>Москва и МО</t>
  </si>
  <si>
    <t>Николаевна</t>
  </si>
  <si>
    <t>Юг, Юг-Центр</t>
  </si>
  <si>
    <t>Восток, Урал-Волга</t>
  </si>
  <si>
    <t>Юлия</t>
  </si>
  <si>
    <t>Мерчендайзер</t>
  </si>
  <si>
    <t>тест</t>
  </si>
  <si>
    <t>тсет</t>
  </si>
  <si>
    <t>Тестовый сотрудник</t>
  </si>
  <si>
    <t>Новая позиция</t>
  </si>
  <si>
    <t>0,00875</t>
  </si>
  <si>
    <t>Сегежа</t>
  </si>
  <si>
    <t>визитный</t>
  </si>
  <si>
    <t>2022-08-12</t>
  </si>
  <si>
    <t>Ольга</t>
  </si>
  <si>
    <t>Наталья</t>
  </si>
  <si>
    <t>Михаил</t>
  </si>
  <si>
    <t>Викторович</t>
  </si>
  <si>
    <t>Галина</t>
  </si>
  <si>
    <t>Олеговна</t>
  </si>
  <si>
    <t>Мерчендайзер Релиф</t>
  </si>
  <si>
    <t>Москва</t>
  </si>
  <si>
    <t>Косимов</t>
  </si>
  <si>
    <t>Умид</t>
  </si>
  <si>
    <t>Нумонджонович</t>
  </si>
  <si>
    <t>9777593664 Григорьев Павел Валерьевич</t>
  </si>
  <si>
    <t>1,02</t>
  </si>
  <si>
    <t>2024-01-18</t>
  </si>
  <si>
    <t>Доронина</t>
  </si>
  <si>
    <t>0,234</t>
  </si>
  <si>
    <t>Екатеринбург</t>
  </si>
  <si>
    <t>2023-07-18</t>
  </si>
  <si>
    <t>Восток, Сибирь</t>
  </si>
  <si>
    <t>Баранова</t>
  </si>
  <si>
    <t>Анатольевна</t>
  </si>
  <si>
    <t>Север, Северо-запад</t>
  </si>
  <si>
    <t>8643344636 Кораблёва Ксения Андреевна (0,5)</t>
  </si>
  <si>
    <t>0,42</t>
  </si>
  <si>
    <t>Санкт-Петербург</t>
  </si>
  <si>
    <t>стационарный</t>
  </si>
  <si>
    <t>2021-04-01</t>
  </si>
  <si>
    <t>1,0</t>
  </si>
  <si>
    <t>Кузьмина</t>
  </si>
  <si>
    <t>Яна</t>
  </si>
  <si>
    <t>Александровна</t>
  </si>
  <si>
    <t>0,4</t>
  </si>
  <si>
    <t>2023-08-01</t>
  </si>
  <si>
    <t>Омельченко</t>
  </si>
  <si>
    <t>9628657531 Глущенко Марина Николаевна (0,7)</t>
  </si>
  <si>
    <t>0,88</t>
  </si>
  <si>
    <t>Краснодар</t>
  </si>
  <si>
    <t>2022-11-28</t>
  </si>
  <si>
    <t>Мендикулов</t>
  </si>
  <si>
    <t>Сыймык</t>
  </si>
  <si>
    <t>9255357744 Курбанов Камалутдин Насрутдинович</t>
  </si>
  <si>
    <t>2024-01-15</t>
  </si>
  <si>
    <t>Бойкова</t>
  </si>
  <si>
    <t>Евгения</t>
  </si>
  <si>
    <t>Вакансия</t>
  </si>
  <si>
    <t>1,2</t>
  </si>
  <si>
    <t>2021-08-01</t>
  </si>
  <si>
    <t>Репичева</t>
  </si>
  <si>
    <t>Петровна</t>
  </si>
  <si>
    <t>9140007126 Волкова Яна Павловна (1)</t>
  </si>
  <si>
    <t>Иркутск</t>
  </si>
  <si>
    <t>2023-01-24</t>
  </si>
  <si>
    <t>Сергеевна</t>
  </si>
  <si>
    <t>Абитов</t>
  </si>
  <si>
    <t>Наиль</t>
  </si>
  <si>
    <t>Ринатович</t>
  </si>
  <si>
    <t>Урал-Волга, Юг</t>
  </si>
  <si>
    <t>9176213763 Кирсанова Екатерина Николаевна (0,9)</t>
  </si>
  <si>
    <t>0,9</t>
  </si>
  <si>
    <t>Ульяновск</t>
  </si>
  <si>
    <t>2021-04-05</t>
  </si>
  <si>
    <t>Катаева</t>
  </si>
  <si>
    <t>9041705630 Косяков Никита Владимирович (0,8)</t>
  </si>
  <si>
    <t>0,7</t>
  </si>
  <si>
    <t>2021-06-01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</si>
</sst>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pane ySplit="1" topLeftCell="A2" activePane="bottomLeft" state="frozen"/>
      <selection pane="bottomLeft" activeCell="S21" sqref="S21"/>
    </sheetView>
  </sheetViews>
  <sheetFormatPr defaultRowHeight="15" x14ac:dyDescent="0.25"/>
  <cols>
    <col min="15" max="25" width="9.140625" style="3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" t="s">
        <v>25</v>
      </c>
    </row>
    <row r="2" spans="1:26" x14ac:dyDescent="0.25">
      <c r="A2">
        <v>4827</v>
      </c>
      <c r="B2" t="str">
        <f>"1119890316"</f>
        <v>1119890316</v>
      </c>
      <c r="C2" t="s">
        <v>33</v>
      </c>
      <c r="D2" t="s">
        <v>34</v>
      </c>
      <c r="E2" t="s">
        <v>33</v>
      </c>
      <c r="F2" t="s">
        <v>35</v>
      </c>
      <c r="G2" t="s">
        <v>26</v>
      </c>
      <c r="H2" t="s">
        <v>27</v>
      </c>
      <c r="P2" s="3" t="s">
        <v>36</v>
      </c>
      <c r="W2" s="3" t="s">
        <v>37</v>
      </c>
      <c r="X2" s="3" t="s">
        <v>38</v>
      </c>
      <c r="Y2" s="3" t="s">
        <v>39</v>
      </c>
      <c r="Z2" t="s">
        <v>40</v>
      </c>
    </row>
    <row r="3" spans="1:26" x14ac:dyDescent="0.25">
      <c r="A3">
        <v>5761</v>
      </c>
      <c r="B3" t="str">
        <f>"7035217696"</f>
        <v>7035217696</v>
      </c>
      <c r="C3" t="s">
        <v>49</v>
      </c>
      <c r="D3" t="s">
        <v>50</v>
      </c>
      <c r="E3" t="s">
        <v>51</v>
      </c>
      <c r="F3" t="s">
        <v>47</v>
      </c>
      <c r="G3" t="s">
        <v>26</v>
      </c>
      <c r="H3" t="s">
        <v>27</v>
      </c>
      <c r="M3" t="str">
        <f>"Kosimov.Umid.5761"</f>
        <v>Kosimov.Umid.5761</v>
      </c>
      <c r="N3" t="str">
        <f>"a7035217696"</f>
        <v>a7035217696</v>
      </c>
      <c r="P3" s="3" t="s">
        <v>52</v>
      </c>
      <c r="W3" s="3" t="s">
        <v>53</v>
      </c>
      <c r="X3" s="3" t="s">
        <v>48</v>
      </c>
      <c r="Y3" s="3" t="s">
        <v>39</v>
      </c>
      <c r="Z3" t="s">
        <v>54</v>
      </c>
    </row>
    <row r="4" spans="1:26" x14ac:dyDescent="0.25">
      <c r="A4">
        <v>5404</v>
      </c>
      <c r="B4" t="str">
        <f>"7126805188"</f>
        <v>7126805188</v>
      </c>
      <c r="C4" t="s">
        <v>55</v>
      </c>
      <c r="D4" t="s">
        <v>31</v>
      </c>
      <c r="E4" t="s">
        <v>46</v>
      </c>
      <c r="F4" t="s">
        <v>32</v>
      </c>
      <c r="G4" t="s">
        <v>26</v>
      </c>
      <c r="H4" t="s">
        <v>30</v>
      </c>
      <c r="M4" t="str">
        <f>"Doronina.Yuliya.5404"</f>
        <v>Doronina.Yuliya.5404</v>
      </c>
      <c r="N4" t="str">
        <f>"a7126805188"</f>
        <v>a7126805188</v>
      </c>
      <c r="P4" s="3" t="s">
        <v>36</v>
      </c>
      <c r="W4" s="3" t="s">
        <v>56</v>
      </c>
      <c r="X4" s="3" t="s">
        <v>57</v>
      </c>
      <c r="Y4" s="3" t="s">
        <v>39</v>
      </c>
      <c r="Z4" t="s">
        <v>58</v>
      </c>
    </row>
    <row r="5" spans="1:26" x14ac:dyDescent="0.25">
      <c r="A5">
        <v>2240</v>
      </c>
      <c r="B5" t="str">
        <f>"7643344636"</f>
        <v>7643344636</v>
      </c>
      <c r="C5" t="s">
        <v>60</v>
      </c>
      <c r="D5" t="s">
        <v>42</v>
      </c>
      <c r="E5" t="s">
        <v>61</v>
      </c>
      <c r="F5" t="s">
        <v>32</v>
      </c>
      <c r="G5" t="s">
        <v>26</v>
      </c>
      <c r="H5" t="s">
        <v>62</v>
      </c>
      <c r="M5" t="str">
        <f>"Baranova.Natalya.2240"</f>
        <v>Baranova.Natalya.2240</v>
      </c>
      <c r="N5" t="str">
        <f>"7643344636"</f>
        <v>7643344636</v>
      </c>
      <c r="P5" s="3" t="s">
        <v>63</v>
      </c>
      <c r="W5" s="3" t="s">
        <v>64</v>
      </c>
      <c r="X5" s="3" t="s">
        <v>65</v>
      </c>
      <c r="Y5" s="3" t="s">
        <v>66</v>
      </c>
      <c r="Z5" t="s">
        <v>67</v>
      </c>
    </row>
    <row r="6" spans="1:26" x14ac:dyDescent="0.25">
      <c r="A6">
        <v>5411</v>
      </c>
      <c r="B6" t="str">
        <f>"7818728972"</f>
        <v>7818728972</v>
      </c>
      <c r="C6" t="s">
        <v>69</v>
      </c>
      <c r="D6" t="s">
        <v>70</v>
      </c>
      <c r="E6" t="s">
        <v>71</v>
      </c>
      <c r="F6" t="s">
        <v>32</v>
      </c>
      <c r="G6" t="s">
        <v>26</v>
      </c>
      <c r="H6" t="s">
        <v>62</v>
      </c>
      <c r="M6" t="str">
        <f>"Kuzmina.Yana.5411"</f>
        <v>Kuzmina.Yana.5411</v>
      </c>
      <c r="N6" t="str">
        <f>"a7818728972"</f>
        <v>a7818728972</v>
      </c>
      <c r="P6" s="3" t="s">
        <v>36</v>
      </c>
      <c r="W6" s="3" t="s">
        <v>72</v>
      </c>
      <c r="X6" s="3" t="s">
        <v>65</v>
      </c>
      <c r="Y6" s="3" t="s">
        <v>66</v>
      </c>
      <c r="Z6" t="s">
        <v>73</v>
      </c>
    </row>
    <row r="7" spans="1:26" x14ac:dyDescent="0.25">
      <c r="A7">
        <v>4913</v>
      </c>
      <c r="B7" t="str">
        <f>"8002633041"</f>
        <v>8002633041</v>
      </c>
      <c r="C7" t="s">
        <v>74</v>
      </c>
      <c r="D7" t="s">
        <v>43</v>
      </c>
      <c r="E7" t="s">
        <v>44</v>
      </c>
      <c r="F7" t="s">
        <v>32</v>
      </c>
      <c r="G7" t="s">
        <v>26</v>
      </c>
      <c r="H7" t="s">
        <v>29</v>
      </c>
      <c r="M7" t="str">
        <f>"Omelchenko.Mihail.4913"</f>
        <v>Omelchenko.Mihail.4913</v>
      </c>
      <c r="N7" t="str">
        <f>"8002633041"</f>
        <v>8002633041</v>
      </c>
      <c r="P7" s="3" t="s">
        <v>75</v>
      </c>
      <c r="W7" s="3" t="s">
        <v>76</v>
      </c>
      <c r="X7" s="3" t="s">
        <v>77</v>
      </c>
      <c r="Y7" s="3" t="s">
        <v>39</v>
      </c>
      <c r="Z7" t="s">
        <v>78</v>
      </c>
    </row>
    <row r="8" spans="1:26" x14ac:dyDescent="0.25">
      <c r="A8">
        <v>5757</v>
      </c>
      <c r="B8" t="str">
        <f>"8017848863"</f>
        <v>8017848863</v>
      </c>
      <c r="C8" t="s">
        <v>79</v>
      </c>
      <c r="D8" t="s">
        <v>80</v>
      </c>
      <c r="F8" t="s">
        <v>32</v>
      </c>
      <c r="G8" t="s">
        <v>26</v>
      </c>
      <c r="H8" t="s">
        <v>27</v>
      </c>
      <c r="M8" t="str">
        <f>"Mendikulov.Syijmyik.5757"</f>
        <v>Mendikulov.Syijmyik.5757</v>
      </c>
      <c r="N8" t="str">
        <f>"a8017848863"</f>
        <v>a8017848863</v>
      </c>
      <c r="P8" s="3" t="s">
        <v>81</v>
      </c>
      <c r="W8" s="3" t="s">
        <v>72</v>
      </c>
      <c r="X8" s="3" t="s">
        <v>48</v>
      </c>
      <c r="Y8" s="3" t="s">
        <v>66</v>
      </c>
      <c r="Z8" t="s">
        <v>82</v>
      </c>
    </row>
    <row r="9" spans="1:26" x14ac:dyDescent="0.25">
      <c r="A9">
        <v>4358</v>
      </c>
      <c r="B9" t="str">
        <f>"8039782715"</f>
        <v>8039782715</v>
      </c>
      <c r="C9" t="s">
        <v>83</v>
      </c>
      <c r="D9" t="s">
        <v>84</v>
      </c>
      <c r="E9" t="s">
        <v>28</v>
      </c>
      <c r="F9" t="s">
        <v>47</v>
      </c>
      <c r="G9" t="s">
        <v>26</v>
      </c>
      <c r="H9" t="s">
        <v>27</v>
      </c>
      <c r="M9" t="str">
        <f>"Bojkova.Evgeniya.4358"</f>
        <v>Bojkova.Evgeniya.4358</v>
      </c>
      <c r="N9" t="str">
        <f>"8039782715"</f>
        <v>8039782715</v>
      </c>
      <c r="P9" s="3" t="s">
        <v>85</v>
      </c>
      <c r="W9" s="3" t="s">
        <v>86</v>
      </c>
      <c r="X9" s="3" t="s">
        <v>48</v>
      </c>
      <c r="Y9" s="3" t="s">
        <v>39</v>
      </c>
      <c r="Z9" t="s">
        <v>87</v>
      </c>
    </row>
    <row r="10" spans="1:26" x14ac:dyDescent="0.25">
      <c r="A10">
        <v>4995</v>
      </c>
      <c r="B10" t="str">
        <f>"8041420952"</f>
        <v>8041420952</v>
      </c>
      <c r="C10" t="s">
        <v>88</v>
      </c>
      <c r="D10" t="s">
        <v>45</v>
      </c>
      <c r="E10" t="s">
        <v>89</v>
      </c>
      <c r="F10" t="s">
        <v>32</v>
      </c>
      <c r="G10" t="s">
        <v>26</v>
      </c>
      <c r="H10" t="s">
        <v>59</v>
      </c>
      <c r="M10" t="str">
        <f>"Repicheva.Galina.4995"</f>
        <v>Repicheva.Galina.4995</v>
      </c>
      <c r="N10" t="str">
        <f>"8041420952"</f>
        <v>8041420952</v>
      </c>
      <c r="P10" s="3" t="s">
        <v>90</v>
      </c>
      <c r="W10" s="3" t="s">
        <v>68</v>
      </c>
      <c r="X10" s="3" t="s">
        <v>91</v>
      </c>
      <c r="Y10" s="3" t="s">
        <v>66</v>
      </c>
      <c r="Z10" t="s">
        <v>92</v>
      </c>
    </row>
    <row r="11" spans="1:26" x14ac:dyDescent="0.25">
      <c r="A11">
        <v>3894</v>
      </c>
      <c r="B11" t="str">
        <f>"8084762262"</f>
        <v>8084762262</v>
      </c>
      <c r="C11" t="s">
        <v>94</v>
      </c>
      <c r="D11" t="s">
        <v>95</v>
      </c>
      <c r="E11" t="s">
        <v>96</v>
      </c>
      <c r="F11" t="s">
        <v>32</v>
      </c>
      <c r="G11" t="s">
        <v>26</v>
      </c>
      <c r="H11" t="s">
        <v>97</v>
      </c>
      <c r="M11" t="str">
        <f>"Abitov.Nail.3894"</f>
        <v>Abitov.Nail.3894</v>
      </c>
      <c r="N11" t="str">
        <f>"8084762262"</f>
        <v>8084762262</v>
      </c>
      <c r="P11" s="3" t="s">
        <v>98</v>
      </c>
      <c r="W11" s="3" t="s">
        <v>99</v>
      </c>
      <c r="X11" s="3" t="s">
        <v>100</v>
      </c>
      <c r="Y11" s="3" t="s">
        <v>66</v>
      </c>
      <c r="Z11" t="s">
        <v>101</v>
      </c>
    </row>
    <row r="12" spans="1:26" x14ac:dyDescent="0.25">
      <c r="A12">
        <v>4215</v>
      </c>
      <c r="B12" t="str">
        <f>"8089104947"</f>
        <v>8089104947</v>
      </c>
      <c r="C12" t="s">
        <v>102</v>
      </c>
      <c r="D12" t="s">
        <v>41</v>
      </c>
      <c r="E12" t="s">
        <v>93</v>
      </c>
      <c r="F12" t="s">
        <v>32</v>
      </c>
      <c r="G12" t="s">
        <v>26</v>
      </c>
      <c r="H12" t="s">
        <v>30</v>
      </c>
      <c r="M12" t="str">
        <f>"Kataeva.Olga.4215"</f>
        <v>Kataeva.Olga.4215</v>
      </c>
      <c r="N12" t="str">
        <f>"8089104947"</f>
        <v>8089104947</v>
      </c>
      <c r="P12" s="3" t="s">
        <v>103</v>
      </c>
      <c r="W12" s="3" t="s">
        <v>104</v>
      </c>
      <c r="X12" s="3" t="s">
        <v>57</v>
      </c>
      <c r="Y12" s="3" t="s">
        <v>66</v>
      </c>
      <c r="Z12" t="s">
        <v>105</v>
      </c>
    </row>
  </sheetData>
  <autoFilter ref="A1:Z1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Tablib Dataset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Kozlova Tatyana</cp:lastModifiedBy>
  <dcterms:created xsi:type="dcterms:W3CDTF">2024-04-09T09:56:43Z</dcterms:created>
  <dcterms:modified xsi:type="dcterms:W3CDTF">2024-04-12T14:14:36Z</dcterms:modified>
</cp:coreProperties>
</file>